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Assunzioni" sheetId="2" state="visible" r:id="rId4"/>
    <sheet name="Cashflow mensile" sheetId="3" state="visible" r:id="rId5"/>
    <sheet name="Grafico" sheetId="4" state="visible" r:id="rId6"/>
  </sheets>
  <definedNames>
    <definedName function="false" hidden="false" name="ALTRO" vbProcedure="false">Assunzioni!$C$16</definedName>
    <definedName function="false" hidden="false" name="AMMINISTR" vbProcedure="false">Assunzioni!$C$13</definedName>
    <definedName function="false" hidden="false" name="ATTREZZ" vbProcedure="false">Assunzioni!$C$7</definedName>
    <definedName function="false" hidden="false" name="CAP_INIZ" vbProcedure="false">Assunzioni!$C$6</definedName>
    <definedName function="false" hidden="false" name="CONSULENZE" vbProcedure="false">Assunzioni!$C$11</definedName>
    <definedName function="false" hidden="false" name="GENERALI" vbProcedure="false">Assunzioni!$C$14</definedName>
    <definedName function="false" hidden="false" name="ONERI" vbProcedure="false">Assunzioni!$C$15</definedName>
    <definedName function="false" hidden="false" name="P1_CRESCITA" vbProcedure="false">Assunzioni!$C$24</definedName>
    <definedName function="false" hidden="false" name="P1_PREZZO" vbProcedure="false">Assunzioni!$C$22</definedName>
    <definedName function="false" hidden="false" name="P1_UNITA1" vbProcedure="false">Assunzioni!$C$23</definedName>
    <definedName function="false" hidden="false" name="P2_CRESCITA" vbProcedure="false">Assunzioni!$C$29</definedName>
    <definedName function="false" hidden="false" name="P2_PREZZO" vbProcedure="false">Assunzioni!$C$27</definedName>
    <definedName function="false" hidden="false" name="P2_UNITA1" vbProcedure="false">Assunzioni!$C$28</definedName>
    <definedName function="false" hidden="false" name="PCT_PROD" vbProcedure="false">Assunzioni!$C$19</definedName>
    <definedName function="false" hidden="false" name="PERSONALE" vbProcedure="false">Assunzioni!$C$10</definedName>
    <definedName function="false" hidden="false" name="PROMOZIONE" vbProcedure="false">Assunzioni!$C$12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<sst xmlns="http://schemas.openxmlformats.org/spreadsheetml/2006/main" count="92" uniqueCount="88">
  <si>
    <t xml:space="preserve">📊 Modello di Cashflow — Percorso di Orientamento all'Impresa</t>
  </si>
  <si>
    <t xml:space="preserve">Che cos'è il cashflow (flusso di cassa)?</t>
  </si>
  <si>
    <t xml:space="preserve">Indica le variazioni in positivo e in negativo della liquidità di un'impresa in un certo periodo di tempo: è la differenza tra tutte le entrate e le uscite monetarie. Non è la stessa cosa del profitto: un'impresa può essere in utile "sulla carta" ma restare senza liquidità se incassa in ritardo o investe troppo denaro tutto in una volta. Il cashflow è lo strumento che ti aiuta a valutare la convenienza di un investimento e a tenere sotto controllo la gestione finanziaria della tua impresa.</t>
  </si>
  <si>
    <t xml:space="preserve">Come è fatto il file</t>
  </si>
  <si>
    <t xml:space="preserve">1. Assunzioni — Qui inserisci (in blu) i dati della tua idea di business: capitale iniziale, le voci di costo e le voci di ricavo, sul modello di un vero business plan.</t>
  </si>
  <si>
    <t xml:space="preserve">2. Cashflow mensile — Calcola in automatico, mese per mese per 12 mesi, ricavi, costi, saldo del mese e progressivo (cassa cumulata). Le formule sono in nero: non modificarle.</t>
  </si>
  <si>
    <t xml:space="preserve">3. Grafico — Mostra l'andamento della cassa cumulata (progressivo) nel tempo, per capire subito se e quando l'impresa rischia di restare senza liquidità.</t>
  </si>
  <si>
    <t xml:space="preserve">Saldo e Progressivo</t>
  </si>
  <si>
    <t xml:space="preserve">Il saldo indica il risultato monetario di ogni singolo mese (ricavi meno costi). Il progressivo è la somma di tutti i saldi mese dopo mese: rappresenta la cassa realmente disponibile e ti fa capire il tuo fabbisogno finanziario, cioè di quanto capitale hai davvero bisogno e in quale momento.</t>
  </si>
  <si>
    <t xml:space="preserve">Come si usa</t>
  </si>
  <si>
    <t xml:space="preserve">• Cambia solo le celle in BLU (foglio Assunzioni): sono le tue ipotesi di business.</t>
  </si>
  <si>
    <t xml:space="preserve">• Le celle in NERO contengono formule: si aggiornano da sole quando cambi le ipotesi.</t>
  </si>
  <si>
    <t xml:space="preserve">• Se il "Progressivo" diventa negativo in un mese, l'impresa in quel momento resta senza liquidità: serve più capitale iniziale, meno spese, o vendite maggiori.</t>
  </si>
  <si>
    <t xml:space="preserve">• Prova a cambiare i numeri e osserva come cambiano i risultati: è il modo migliore per capire cosa rende un'impresa sostenibile nel tempo.</t>
  </si>
  <si>
    <t xml:space="preserve">Legenda colori</t>
  </si>
  <si>
    <t xml:space="preserve">Dato da inserire (input)</t>
  </si>
  <si>
    <t xml:space="preserve">Calcolo automatico (formula) — non modificare</t>
  </si>
  <si>
    <t xml:space="preserve">Totale / risultato chiave</t>
  </si>
  <si>
    <t xml:space="preserve">IPOTESI DI BUSINESS</t>
  </si>
  <si>
    <t xml:space="preserve">Esempio precompilato: una piccola impresa studentesca (vendita di prodotti fatti a mano). Sostituisci i valori con la tua idea.</t>
  </si>
  <si>
    <t xml:space="preserve">1. Capitale e investimenti</t>
  </si>
  <si>
    <t xml:space="preserve">Capitale iniziale disponibile (€)</t>
  </si>
  <si>
    <t xml:space="preserve">Soldi che hai (o raccogli) prima di iniziare</t>
  </si>
  <si>
    <t xml:space="preserve">Attrezzature — investimento iniziale (€)</t>
  </si>
  <si>
    <t xml:space="preserve">Arredi, impianti, attrezzature informatiche o specialistiche (slide: Costi - Attrezzature)</t>
  </si>
  <si>
    <t xml:space="preserve">2. Costi fissi mensili</t>
  </si>
  <si>
    <t xml:space="preserve">Personale (€/mese)</t>
  </si>
  <si>
    <t xml:space="preserve">Soci, dipendenti, collaboratori — va indicato il costo lordo</t>
  </si>
  <si>
    <t xml:space="preserve">Consulenze (€/mese)</t>
  </si>
  <si>
    <t xml:space="preserve">Supporto esterno: legale, informatico, tecnico</t>
  </si>
  <si>
    <t xml:space="preserve">Promozione e comunicazione (€/mese)</t>
  </si>
  <si>
    <t xml:space="preserve">Comunicazione online/offline, PR, eventi</t>
  </si>
  <si>
    <t xml:space="preserve">Costi amministrativi (€/mese)</t>
  </si>
  <si>
    <t xml:space="preserve">Notaio, commercialista, consulente del lavoro</t>
  </si>
  <si>
    <t xml:space="preserve">Spese generali (€/mese)</t>
  </si>
  <si>
    <t xml:space="preserve">Affitto, utenze, trasferte, beni di consumo</t>
  </si>
  <si>
    <t xml:space="preserve">Oneri fiscali/finanziari (€/mese)</t>
  </si>
  <si>
    <t xml:space="preserve">Tributi, interessi su prestiti/finanziamenti</t>
  </si>
  <si>
    <t xml:space="preserve">Altro (€/mese)</t>
  </si>
  <si>
    <t xml:space="preserve">Costi imprevisti non catalogabili altrove</t>
  </si>
  <si>
    <t xml:space="preserve">3. Costi variabili (legati alle vendite)</t>
  </si>
  <si>
    <t xml:space="preserve">Costi di produzione (% sui ricavi)</t>
  </si>
  <si>
    <t xml:space="preserve">Materie prime/imballaggio: si calcolano in % sul fatturato</t>
  </si>
  <si>
    <t xml:space="preserve">4. Ricavi — Prodotto/servizio 1</t>
  </si>
  <si>
    <t xml:space="preserve">Prezzo di vendita unitario (€)</t>
  </si>
  <si>
    <t xml:space="preserve">Unità vendute nel mese 1</t>
  </si>
  <si>
    <t xml:space="preserve">Crescita mensile delle vendite (%)</t>
  </si>
  <si>
    <t xml:space="preserve">Es. 8% = ogni mese vendi l'8% in più</t>
  </si>
  <si>
    <t xml:space="preserve">5. Ricavi — Prodotto/servizio 2 (facoltativo)</t>
  </si>
  <si>
    <t xml:space="preserve">Lascia le unità a 0 se non hai un secondo prodotto</t>
  </si>
  <si>
    <t xml:space="preserve">PIANO DI CASSA — 12 MESI</t>
  </si>
  <si>
    <t xml:space="preserve">Voce</t>
  </si>
  <si>
    <t xml:space="preserve">Mese 1</t>
  </si>
  <si>
    <t xml:space="preserve">Mese 2</t>
  </si>
  <si>
    <t xml:space="preserve">Mese 3</t>
  </si>
  <si>
    <t xml:space="preserve">Mese 4</t>
  </si>
  <si>
    <t xml:space="preserve">Mese 5</t>
  </si>
  <si>
    <t xml:space="preserve">Mese 6</t>
  </si>
  <si>
    <t xml:space="preserve">Mese 7</t>
  </si>
  <si>
    <t xml:space="preserve">Mese 8</t>
  </si>
  <si>
    <t xml:space="preserve">Mese 9</t>
  </si>
  <si>
    <t xml:space="preserve">Mese 10</t>
  </si>
  <si>
    <t xml:space="preserve">Mese 11</t>
  </si>
  <si>
    <t xml:space="preserve">Mese 12</t>
  </si>
  <si>
    <t xml:space="preserve">Totale anno</t>
  </si>
  <si>
    <t xml:space="preserve">RICAVI</t>
  </si>
  <si>
    <t xml:space="preserve">Unità vendute — Prodotto 1</t>
  </si>
  <si>
    <t xml:space="preserve">Ricavi Prodotto 1 (€)</t>
  </si>
  <si>
    <t xml:space="preserve">Unità vendute — Prodotto 2</t>
  </si>
  <si>
    <t xml:space="preserve">Ricavi Prodotto 2 (€)</t>
  </si>
  <si>
    <t xml:space="preserve">Totale Ricavi (€)</t>
  </si>
  <si>
    <t xml:space="preserve">COSTI</t>
  </si>
  <si>
    <t xml:space="preserve">Attrezzature</t>
  </si>
  <si>
    <t xml:space="preserve">Personale</t>
  </si>
  <si>
    <t xml:space="preserve">Consulenze</t>
  </si>
  <si>
    <t xml:space="preserve">Promozione e comunicazione</t>
  </si>
  <si>
    <t xml:space="preserve">Costi amministrativi</t>
  </si>
  <si>
    <t xml:space="preserve">Spese generali</t>
  </si>
  <si>
    <t xml:space="preserve">Oneri fiscali/finanziari</t>
  </si>
  <si>
    <t xml:space="preserve">Altro</t>
  </si>
  <si>
    <t xml:space="preserve">Totale Costi (€)</t>
  </si>
  <si>
    <t xml:space="preserve">Saldo del mese (€)</t>
  </si>
  <si>
    <t xml:space="preserve">Progressivo — Cassa cumulata (€)</t>
  </si>
  <si>
    <t xml:space="preserve">Nota: il "Progressivo" è la cassa realmente disponibile mese per mese. Se scende sotto zero, l'impresa in quel momento ha un fabbisogno di liquidità da coprire.</t>
  </si>
  <si>
    <t xml:space="preserve">ANDAMENTO DELLA CASSA (PROGRESSIVO)</t>
  </si>
  <si>
    <t xml:space="preserve">Mese</t>
  </si>
  <si>
    <t xml:space="preserve">Progressivo (€)</t>
  </si>
  <si>
    <t xml:space="preserve">💡 Se la linea scende sotto zero, l'impresa in quel mese resta senza liquidità: bisogna intervenire prima (più capitale iniziale, meno spese, o vendite maggiori).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</si>
</sst>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\(#,##0&quot;) €&quot;;\-"/>
    <numFmt numFmtId="166" formatCode="0.0%"/>
    <numFmt numFmtId="167" formatCode="#,##0;\(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1F4E78"/>
        <bgColor rgb="FF003366"/>
      </patternFill>
    </fill>
    <fill>
      <patternFill patternType="solid">
        <fgColor rgb="FF2E75B6"/>
        <bgColor rgb="FF4A7EBB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DEBF7"/>
      </patternFill>
    </fill>
    <fill>
      <patternFill patternType="solid">
        <fgColor rgb="FFDDEBF7"/>
        <bgColor rgb="FFD9E1F2"/>
      </patternFill>
    </fill>
    <fill>
      <patternFill patternType="solid">
        <fgColor rgb="FFFBE5D6"/>
        <bgColor rgb="FFDDEBF7"/>
      </patternFill>
    </fill>
    <fill>
      <patternFill patternType="solid">
        <fgColor rgb="FFC6E0B4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BE5D6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6E0B4"/>
      <rgbColor rgb="FFFFFF99"/>
      <rgbColor rgb="FF99CCFF"/>
      <rgbColor rgb="FFFF99CC"/>
      <rgbColor rgb="FFCC99FF"/>
      <rgbColor rgb="FFD9D9D9"/>
      <rgbColor rgb="FF2E75B6"/>
      <rgbColor rgb="FF33CCCC"/>
      <rgbColor rgb="FF99CC00"/>
      <rgbColor rgb="FFFFCC00"/>
      <rgbColor rgb="FFFF9900"/>
      <rgbColor rgb="FFFF6600"/>
      <rgbColor rgb="FF4A7EBB"/>
      <rgbColor rgb="FF878787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Progressivo — cassa disponibile a fine mese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Grafico!C4</c:f>
              <c:strCache>
                <c:ptCount val="1"/>
                <c:pt idx="0">
                  <c:v>Progressivo (€)</c:v>
                </c:pt>
              </c:strCache>
            </c:strRef>
          </c:tx>
          <c:spPr>
            <a:solidFill>
              <a:srgbClr val="4a7ebb"/>
            </a:solidFill>
            <a:ln w="248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Grafico!$B$5:$B$16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Grafico!$C$5:$C$16</c:f>
              <c:numCache>
                <c:formatCode>#,##0" €";\(#,##0") €";\-</c:formatCode>
                <c:ptCount val="12"/>
                <c:pt idx="0">
                  <c:v>195</c:v>
                </c:pt>
                <c:pt idx="1">
                  <c:v>246</c:v>
                </c:pt>
                <c:pt idx="2">
                  <c:v>303</c:v>
                </c:pt>
                <c:pt idx="3">
                  <c:v>366</c:v>
                </c:pt>
                <c:pt idx="4">
                  <c:v>435</c:v>
                </c:pt>
                <c:pt idx="5">
                  <c:v>516</c:v>
                </c:pt>
                <c:pt idx="6">
                  <c:v>609</c:v>
                </c:pt>
                <c:pt idx="7">
                  <c:v>714</c:v>
                </c:pt>
                <c:pt idx="8">
                  <c:v>831</c:v>
                </c:pt>
                <c:pt idx="9">
                  <c:v>960</c:v>
                </c:pt>
                <c:pt idx="10">
                  <c:v>1101</c:v>
                </c:pt>
                <c:pt idx="11">
                  <c:v>1254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2926251"/>
        <c:axId val="37835017"/>
      </c:lineChart>
      <c:catAx>
        <c:axId val="529262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Mese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835017"/>
        <c:crosses val="autoZero"/>
        <c:auto val="1"/>
        <c:lblAlgn val="ctr"/>
        <c:lblOffset val="100"/>
        <c:noMultiLvlLbl val="0"/>
      </c:catAx>
      <c:valAx>
        <c:axId val="378350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Euro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\(#,##0&quot;) €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92625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15</xdr:col>
      <xdr:colOff>473040</xdr:colOff>
      <xdr:row>19</xdr:row>
      <xdr:rowOff>1080</xdr:rowOff>
    </xdr:to>
    <xdr:graphicFrame>
      <xdr:nvGraphicFramePr>
        <xdr:cNvPr id="0" name="Chart 1"/>
        <xdr:cNvGraphicFramePr/>
      </xdr:nvGraphicFramePr>
      <xdr:xfrm>
        <a:off x="3312720" y="6858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8"/>
    <col collapsed="false" customWidth="true" hidden="false" outlineLevel="0" max="3" min="3" style="0" width="4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67.5" hidden="false" customHeight="true" outlineLevel="0" collapsed="false">
      <c r="B5" s="3" t="s">
        <v>2</v>
      </c>
    </row>
    <row r="7" customFormat="false" ht="15" hidden="false" customHeight="false" outlineLevel="0" collapsed="false">
      <c r="B7" s="2" t="s">
        <v>3</v>
      </c>
    </row>
    <row r="8" customFormat="false" ht="31.5" hidden="false" customHeight="true" outlineLevel="0" collapsed="false">
      <c r="B8" s="3" t="s">
        <v>4</v>
      </c>
    </row>
    <row r="10" customFormat="false" ht="31.5" hidden="false" customHeight="true" outlineLevel="0" collapsed="false">
      <c r="B10" s="3" t="s">
        <v>5</v>
      </c>
    </row>
    <row r="12" customFormat="false" ht="31.5" hidden="false" customHeight="true" outlineLevel="0" collapsed="false">
      <c r="B12" s="3" t="s">
        <v>6</v>
      </c>
    </row>
    <row r="15" customFormat="false" ht="15" hidden="false" customHeight="false" outlineLevel="0" collapsed="false">
      <c r="B15" s="2" t="s">
        <v>7</v>
      </c>
    </row>
    <row r="16" customFormat="false" ht="45" hidden="false" customHeight="true" outlineLevel="0" collapsed="false">
      <c r="B16" s="3" t="s">
        <v>8</v>
      </c>
    </row>
    <row r="18" customFormat="false" ht="15" hidden="false" customHeight="false" outlineLevel="0" collapsed="false">
      <c r="B18" s="2" t="s">
        <v>9</v>
      </c>
    </row>
    <row r="19" customFormat="false" ht="27.75" hidden="false" customHeight="true" outlineLevel="0" collapsed="false">
      <c r="B19" s="3" t="s">
        <v>10</v>
      </c>
    </row>
    <row r="20" customFormat="false" ht="27.75" hidden="false" customHeight="true" outlineLevel="0" collapsed="false">
      <c r="B20" s="3" t="s">
        <v>11</v>
      </c>
    </row>
    <row r="21" customFormat="false" ht="27.75" hidden="false" customHeight="true" outlineLevel="0" collapsed="false">
      <c r="B21" s="3" t="s">
        <v>12</v>
      </c>
    </row>
    <row r="22" customFormat="false" ht="27.75" hidden="false" customHeight="true" outlineLevel="0" collapsed="false">
      <c r="B22" s="3" t="s">
        <v>13</v>
      </c>
    </row>
    <row r="24" customFormat="false" ht="15" hidden="false" customHeight="false" outlineLevel="0" collapsed="false">
      <c r="B24" s="2" t="s">
        <v>14</v>
      </c>
    </row>
    <row r="25" customFormat="false" ht="15" hidden="false" customHeight="false" outlineLevel="0" collapsed="false">
      <c r="B25" s="4" t="s">
        <v>15</v>
      </c>
    </row>
    <row r="26" customFormat="false" ht="15" hidden="false" customHeight="false" outlineLevel="0" collapsed="false">
      <c r="B26" s="2" t="s">
        <v>16</v>
      </c>
    </row>
    <row r="27" customFormat="false" ht="15" hidden="false" customHeight="false" outlineLevel="0" collapsed="false">
      <c r="B27" s="5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46"/>
  </cols>
  <sheetData>
    <row r="2" customFormat="false" ht="24" hidden="false" customHeight="true" outlineLevel="0" collapsed="false">
      <c r="B2" s="6" t="s">
        <v>18</v>
      </c>
      <c r="C2" s="6"/>
      <c r="D2" s="6"/>
    </row>
    <row r="3" customFormat="false" ht="25.5" hidden="false" customHeight="true" outlineLevel="0" collapsed="false">
      <c r="B3" s="7" t="s">
        <v>19</v>
      </c>
      <c r="C3" s="7"/>
      <c r="D3" s="7"/>
    </row>
    <row r="5" customFormat="false" ht="19.5" hidden="false" customHeight="true" outlineLevel="0" collapsed="false">
      <c r="B5" s="8" t="s">
        <v>20</v>
      </c>
      <c r="C5" s="8"/>
      <c r="D5" s="8"/>
    </row>
    <row r="6" customFormat="false" ht="27.75" hidden="false" customHeight="true" outlineLevel="0" collapsed="false">
      <c r="B6" s="9" t="s">
        <v>21</v>
      </c>
      <c r="C6" s="10" t="n">
        <v>300</v>
      </c>
      <c r="D6" s="11" t="s">
        <v>22</v>
      </c>
    </row>
    <row r="7" customFormat="false" ht="27.75" hidden="false" customHeight="true" outlineLevel="0" collapsed="false">
      <c r="B7" s="9" t="s">
        <v>23</v>
      </c>
      <c r="C7" s="10" t="n">
        <v>150</v>
      </c>
      <c r="D7" s="11" t="s">
        <v>24</v>
      </c>
    </row>
    <row r="9" customFormat="false" ht="19.5" hidden="false" customHeight="true" outlineLevel="0" collapsed="false">
      <c r="B9" s="8" t="s">
        <v>25</v>
      </c>
      <c r="C9" s="8"/>
      <c r="D9" s="8"/>
    </row>
    <row r="10" customFormat="false" ht="27.75" hidden="false" customHeight="true" outlineLevel="0" collapsed="false">
      <c r="B10" s="9" t="s">
        <v>26</v>
      </c>
      <c r="C10" s="10" t="n">
        <v>0</v>
      </c>
      <c r="D10" s="11" t="s">
        <v>27</v>
      </c>
    </row>
    <row r="11" customFormat="false" ht="27.75" hidden="false" customHeight="true" outlineLevel="0" collapsed="false">
      <c r="B11" s="9" t="s">
        <v>28</v>
      </c>
      <c r="C11" s="10" t="n">
        <v>0</v>
      </c>
      <c r="D11" s="11" t="s">
        <v>29</v>
      </c>
    </row>
    <row r="12" customFormat="false" ht="27.75" hidden="false" customHeight="true" outlineLevel="0" collapsed="false">
      <c r="B12" s="9" t="s">
        <v>30</v>
      </c>
      <c r="C12" s="10" t="n">
        <v>25</v>
      </c>
      <c r="D12" s="11" t="s">
        <v>31</v>
      </c>
    </row>
    <row r="13" customFormat="false" ht="27.75" hidden="false" customHeight="true" outlineLevel="0" collapsed="false">
      <c r="B13" s="9" t="s">
        <v>32</v>
      </c>
      <c r="C13" s="10" t="n">
        <v>0</v>
      </c>
      <c r="D13" s="11" t="s">
        <v>33</v>
      </c>
    </row>
    <row r="14" customFormat="false" ht="27.75" hidden="false" customHeight="true" outlineLevel="0" collapsed="false">
      <c r="B14" s="9" t="s">
        <v>34</v>
      </c>
      <c r="C14" s="10" t="n">
        <v>15</v>
      </c>
      <c r="D14" s="11" t="s">
        <v>35</v>
      </c>
    </row>
    <row r="15" customFormat="false" ht="27.75" hidden="false" customHeight="true" outlineLevel="0" collapsed="false">
      <c r="B15" s="9" t="s">
        <v>36</v>
      </c>
      <c r="C15" s="10" t="n">
        <v>0</v>
      </c>
      <c r="D15" s="11" t="s">
        <v>37</v>
      </c>
    </row>
    <row r="16" customFormat="false" ht="27.75" hidden="false" customHeight="true" outlineLevel="0" collapsed="false">
      <c r="B16" s="9" t="s">
        <v>38</v>
      </c>
      <c r="C16" s="10" t="n">
        <v>5</v>
      </c>
      <c r="D16" s="11" t="s">
        <v>39</v>
      </c>
    </row>
    <row r="18" customFormat="false" ht="19.5" hidden="false" customHeight="true" outlineLevel="0" collapsed="false">
      <c r="B18" s="8" t="s">
        <v>40</v>
      </c>
      <c r="C18" s="8"/>
      <c r="D18" s="8"/>
    </row>
    <row r="19" customFormat="false" ht="27.75" hidden="false" customHeight="true" outlineLevel="0" collapsed="false">
      <c r="B19" s="9" t="s">
        <v>41</v>
      </c>
      <c r="C19" s="12" t="n">
        <v>0.25</v>
      </c>
      <c r="D19" s="11" t="s">
        <v>42</v>
      </c>
    </row>
    <row r="21" customFormat="false" ht="19.5" hidden="false" customHeight="true" outlineLevel="0" collapsed="false">
      <c r="B21" s="8" t="s">
        <v>43</v>
      </c>
      <c r="C21" s="8"/>
      <c r="D21" s="8"/>
    </row>
    <row r="22" customFormat="false" ht="27.75" hidden="false" customHeight="true" outlineLevel="0" collapsed="false">
      <c r="B22" s="9" t="s">
        <v>44</v>
      </c>
      <c r="C22" s="10" t="n">
        <v>8</v>
      </c>
    </row>
    <row r="23" customFormat="false" ht="27.75" hidden="false" customHeight="true" outlineLevel="0" collapsed="false">
      <c r="B23" s="9" t="s">
        <v>45</v>
      </c>
      <c r="C23" s="13" t="n">
        <v>15</v>
      </c>
    </row>
    <row r="24" customFormat="false" ht="27.75" hidden="false" customHeight="true" outlineLevel="0" collapsed="false">
      <c r="B24" s="9" t="s">
        <v>46</v>
      </c>
      <c r="C24" s="12" t="n">
        <v>0.08</v>
      </c>
      <c r="D24" s="11" t="s">
        <v>47</v>
      </c>
    </row>
    <row r="26" customFormat="false" ht="19.5" hidden="false" customHeight="true" outlineLevel="0" collapsed="false">
      <c r="B26" s="8" t="s">
        <v>48</v>
      </c>
      <c r="C26" s="8"/>
      <c r="D26" s="8"/>
    </row>
    <row r="27" customFormat="false" ht="27.75" hidden="false" customHeight="true" outlineLevel="0" collapsed="false">
      <c r="B27" s="9" t="s">
        <v>44</v>
      </c>
      <c r="C27" s="10" t="n">
        <v>5</v>
      </c>
      <c r="D27" s="11" t="s">
        <v>49</v>
      </c>
    </row>
    <row r="28" customFormat="false" ht="27.75" hidden="false" customHeight="true" outlineLevel="0" collapsed="false">
      <c r="B28" s="9" t="s">
        <v>45</v>
      </c>
      <c r="C28" s="13" t="n">
        <v>0</v>
      </c>
    </row>
    <row r="29" customFormat="false" ht="27.75" hidden="false" customHeight="true" outlineLevel="0" collapsed="false">
      <c r="B29" s="9" t="s">
        <v>46</v>
      </c>
      <c r="C29" s="12" t="n">
        <v>0</v>
      </c>
    </row>
  </sheetData>
  <mergeCells count="7">
    <mergeCell ref="B2:D2"/>
    <mergeCell ref="B3:D3"/>
    <mergeCell ref="B5:D5"/>
    <mergeCell ref="B9:D9"/>
    <mergeCell ref="B18:D18"/>
    <mergeCell ref="B21:D21"/>
    <mergeCell ref="B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0"/>
    <col collapsed="false" customWidth="true" hidden="false" outlineLevel="0" max="14" min="14" style="0" width="12"/>
  </cols>
  <sheetData>
    <row r="1" customFormat="false" ht="24" hidden="false" customHeight="true" outlineLevel="0" collapsed="false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customFormat="false" ht="15" hidden="false" customHeight="false" outlineLevel="0" collapsed="false">
      <c r="A2" s="14" t="s">
        <v>51</v>
      </c>
      <c r="B2" s="15" t="s">
        <v>52</v>
      </c>
      <c r="C2" s="15" t="s">
        <v>53</v>
      </c>
      <c r="D2" s="15" t="s">
        <v>54</v>
      </c>
      <c r="E2" s="15" t="s">
        <v>55</v>
      </c>
      <c r="F2" s="15" t="s">
        <v>56</v>
      </c>
      <c r="G2" s="15" t="s">
        <v>57</v>
      </c>
      <c r="H2" s="15" t="s">
        <v>58</v>
      </c>
      <c r="I2" s="15" t="s">
        <v>59</v>
      </c>
      <c r="J2" s="15" t="s">
        <v>60</v>
      </c>
      <c r="K2" s="15" t="s">
        <v>61</v>
      </c>
      <c r="L2" s="15" t="s">
        <v>62</v>
      </c>
      <c r="M2" s="15" t="s">
        <v>63</v>
      </c>
      <c r="N2" s="15" t="s">
        <v>64</v>
      </c>
    </row>
    <row r="3" customFormat="false" ht="15" hidden="false" customHeight="false" outlineLevel="0" collapsed="false">
      <c r="A3" s="16" t="s">
        <v>65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customFormat="false" ht="15" hidden="false" customHeight="false" outlineLevel="0" collapsed="false">
      <c r="A4" s="18" t="s">
        <v>66</v>
      </c>
      <c r="B4" s="19" t="n">
        <f aca="false">P1_UNITA1</f>
        <v>15</v>
      </c>
      <c r="C4" s="19" t="n">
        <f aca="false">ROUND(B4*(1+P1_CRESCITA),0)</f>
        <v>16</v>
      </c>
      <c r="D4" s="19" t="n">
        <f aca="false">ROUND(C4*(1+P1_CRESCITA),0)</f>
        <v>17</v>
      </c>
      <c r="E4" s="19" t="n">
        <f aca="false">ROUND(D4*(1+P1_CRESCITA),0)</f>
        <v>18</v>
      </c>
      <c r="F4" s="19" t="n">
        <f aca="false">ROUND(E4*(1+P1_CRESCITA),0)</f>
        <v>19</v>
      </c>
      <c r="G4" s="19" t="n">
        <f aca="false">ROUND(F4*(1+P1_CRESCITA),0)</f>
        <v>21</v>
      </c>
      <c r="H4" s="19" t="n">
        <f aca="false">ROUND(G4*(1+P1_CRESCITA),0)</f>
        <v>23</v>
      </c>
      <c r="I4" s="19" t="n">
        <f aca="false">ROUND(H4*(1+P1_CRESCITA),0)</f>
        <v>25</v>
      </c>
      <c r="J4" s="19" t="n">
        <f aca="false">ROUND(I4*(1+P1_CRESCITA),0)</f>
        <v>27</v>
      </c>
      <c r="K4" s="19" t="n">
        <f aca="false">ROUND(J4*(1+P1_CRESCITA),0)</f>
        <v>29</v>
      </c>
      <c r="L4" s="19" t="n">
        <f aca="false">ROUND(K4*(1+P1_CRESCITA),0)</f>
        <v>31</v>
      </c>
      <c r="M4" s="19" t="n">
        <f aca="false">ROUND(L4*(1+P1_CRESCITA),0)</f>
        <v>33</v>
      </c>
      <c r="N4" s="20" t="n">
        <f aca="false">SUM(B4:M4)</f>
        <v>274</v>
      </c>
    </row>
    <row r="5" customFormat="false" ht="15" hidden="false" customHeight="false" outlineLevel="0" collapsed="false">
      <c r="A5" s="18" t="s">
        <v>67</v>
      </c>
      <c r="B5" s="21" t="n">
        <f aca="false">B4*P1_PREZZO</f>
        <v>120</v>
      </c>
      <c r="C5" s="21" t="n">
        <f aca="false">C4*P1_PREZZO</f>
        <v>128</v>
      </c>
      <c r="D5" s="21" t="n">
        <f aca="false">D4*P1_PREZZO</f>
        <v>136</v>
      </c>
      <c r="E5" s="21" t="n">
        <f aca="false">E4*P1_PREZZO</f>
        <v>144</v>
      </c>
      <c r="F5" s="21" t="n">
        <f aca="false">F4*P1_PREZZO</f>
        <v>152</v>
      </c>
      <c r="G5" s="21" t="n">
        <f aca="false">G4*P1_PREZZO</f>
        <v>168</v>
      </c>
      <c r="H5" s="21" t="n">
        <f aca="false">H4*P1_PREZZO</f>
        <v>184</v>
      </c>
      <c r="I5" s="21" t="n">
        <f aca="false">I4*P1_PREZZO</f>
        <v>200</v>
      </c>
      <c r="J5" s="21" t="n">
        <f aca="false">J4*P1_PREZZO</f>
        <v>216</v>
      </c>
      <c r="K5" s="21" t="n">
        <f aca="false">K4*P1_PREZZO</f>
        <v>232</v>
      </c>
      <c r="L5" s="21" t="n">
        <f aca="false">L4*P1_PREZZO</f>
        <v>248</v>
      </c>
      <c r="M5" s="21" t="n">
        <f aca="false">M4*P1_PREZZO</f>
        <v>264</v>
      </c>
      <c r="N5" s="22" t="n">
        <f aca="false">SUM(B5:M5)</f>
        <v>2192</v>
      </c>
    </row>
    <row r="6" customFormat="false" ht="15" hidden="false" customHeight="false" outlineLevel="0" collapsed="false">
      <c r="A6" s="18" t="s">
        <v>68</v>
      </c>
      <c r="B6" s="19" t="n">
        <f aca="false">P2_UNITA1</f>
        <v>0</v>
      </c>
      <c r="C6" s="19" t="n">
        <f aca="false">ROUND(B6*(1+P2_CRESCITA),0)</f>
        <v>0</v>
      </c>
      <c r="D6" s="19" t="n">
        <f aca="false">ROUND(C6*(1+P2_CRESCITA),0)</f>
        <v>0</v>
      </c>
      <c r="E6" s="19" t="n">
        <f aca="false">ROUND(D6*(1+P2_CRESCITA),0)</f>
        <v>0</v>
      </c>
      <c r="F6" s="19" t="n">
        <f aca="false">ROUND(E6*(1+P2_CRESCITA),0)</f>
        <v>0</v>
      </c>
      <c r="G6" s="19" t="n">
        <f aca="false">ROUND(F6*(1+P2_CRESCITA),0)</f>
        <v>0</v>
      </c>
      <c r="H6" s="19" t="n">
        <f aca="false">ROUND(G6*(1+P2_CRESCITA),0)</f>
        <v>0</v>
      </c>
      <c r="I6" s="19" t="n">
        <f aca="false">ROUND(H6*(1+P2_CRESCITA),0)</f>
        <v>0</v>
      </c>
      <c r="J6" s="19" t="n">
        <f aca="false">ROUND(I6*(1+P2_CRESCITA),0)</f>
        <v>0</v>
      </c>
      <c r="K6" s="19" t="n">
        <f aca="false">ROUND(J6*(1+P2_CRESCITA),0)</f>
        <v>0</v>
      </c>
      <c r="L6" s="19" t="n">
        <f aca="false">ROUND(K6*(1+P2_CRESCITA),0)</f>
        <v>0</v>
      </c>
      <c r="M6" s="19" t="n">
        <f aca="false">ROUND(L6*(1+P2_CRESCITA),0)</f>
        <v>0</v>
      </c>
      <c r="N6" s="20" t="n">
        <f aca="false">SUM(B6:M6)</f>
        <v>0</v>
      </c>
    </row>
    <row r="7" customFormat="false" ht="15" hidden="false" customHeight="false" outlineLevel="0" collapsed="false">
      <c r="A7" s="18" t="s">
        <v>69</v>
      </c>
      <c r="B7" s="21" t="n">
        <f aca="false">B6*P2_PREZZO</f>
        <v>0</v>
      </c>
      <c r="C7" s="21" t="n">
        <f aca="false">C6*P2_PREZZO</f>
        <v>0</v>
      </c>
      <c r="D7" s="21" t="n">
        <f aca="false">D6*P2_PREZZO</f>
        <v>0</v>
      </c>
      <c r="E7" s="21" t="n">
        <f aca="false">E6*P2_PREZZO</f>
        <v>0</v>
      </c>
      <c r="F7" s="21" t="n">
        <f aca="false">F6*P2_PREZZO</f>
        <v>0</v>
      </c>
      <c r="G7" s="21" t="n">
        <f aca="false">G6*P2_PREZZO</f>
        <v>0</v>
      </c>
      <c r="H7" s="21" t="n">
        <f aca="false">H6*P2_PREZZO</f>
        <v>0</v>
      </c>
      <c r="I7" s="21" t="n">
        <f aca="false">I6*P2_PREZZO</f>
        <v>0</v>
      </c>
      <c r="J7" s="21" t="n">
        <f aca="false">J6*P2_PREZZO</f>
        <v>0</v>
      </c>
      <c r="K7" s="21" t="n">
        <f aca="false">K6*P2_PREZZO</f>
        <v>0</v>
      </c>
      <c r="L7" s="21" t="n">
        <f aca="false">L6*P2_PREZZO</f>
        <v>0</v>
      </c>
      <c r="M7" s="21" t="n">
        <f aca="false">M6*P2_PREZZO</f>
        <v>0</v>
      </c>
      <c r="N7" s="22" t="n">
        <f aca="false">SUM(B7:M7)</f>
        <v>0</v>
      </c>
    </row>
    <row r="8" customFormat="false" ht="15" hidden="false" customHeight="false" outlineLevel="0" collapsed="false">
      <c r="A8" s="23" t="s">
        <v>70</v>
      </c>
      <c r="B8" s="24" t="n">
        <f aca="false">B5+B7</f>
        <v>120</v>
      </c>
      <c r="C8" s="24" t="n">
        <f aca="false">C5+C7</f>
        <v>128</v>
      </c>
      <c r="D8" s="24" t="n">
        <f aca="false">D5+D7</f>
        <v>136</v>
      </c>
      <c r="E8" s="24" t="n">
        <f aca="false">E5+E7</f>
        <v>144</v>
      </c>
      <c r="F8" s="24" t="n">
        <f aca="false">F5+F7</f>
        <v>152</v>
      </c>
      <c r="G8" s="24" t="n">
        <f aca="false">G5+G7</f>
        <v>168</v>
      </c>
      <c r="H8" s="24" t="n">
        <f aca="false">H5+H7</f>
        <v>184</v>
      </c>
      <c r="I8" s="24" t="n">
        <f aca="false">I5+I7</f>
        <v>200</v>
      </c>
      <c r="J8" s="24" t="n">
        <f aca="false">J5+J7</f>
        <v>216</v>
      </c>
      <c r="K8" s="24" t="n">
        <f aca="false">K5+K7</f>
        <v>232</v>
      </c>
      <c r="L8" s="24" t="n">
        <f aca="false">L5+L7</f>
        <v>248</v>
      </c>
      <c r="M8" s="24" t="n">
        <f aca="false">M5+M7</f>
        <v>264</v>
      </c>
      <c r="N8" s="24" t="n">
        <f aca="false">SUM(B8:M8)</f>
        <v>2192</v>
      </c>
    </row>
    <row r="10" customFormat="false" ht="15" hidden="false" customHeight="false" outlineLevel="0" collapsed="false">
      <c r="A10" s="25" t="s">
        <v>71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customFormat="false" ht="15" hidden="false" customHeight="false" outlineLevel="0" collapsed="false">
      <c r="A11" s="18" t="s">
        <v>72</v>
      </c>
      <c r="B11" s="21" t="n">
        <f aca="false">ATTREZZ</f>
        <v>150</v>
      </c>
      <c r="C11" s="21" t="n">
        <v>0</v>
      </c>
      <c r="D11" s="21" t="n">
        <v>0</v>
      </c>
      <c r="E11" s="21" t="n">
        <v>0</v>
      </c>
      <c r="F11" s="21" t="n">
        <v>0</v>
      </c>
      <c r="G11" s="21" t="n">
        <v>0</v>
      </c>
      <c r="H11" s="21" t="n">
        <v>0</v>
      </c>
      <c r="I11" s="21" t="n">
        <v>0</v>
      </c>
      <c r="J11" s="21" t="n">
        <v>0</v>
      </c>
      <c r="K11" s="21" t="n">
        <v>0</v>
      </c>
      <c r="L11" s="21" t="n">
        <v>0</v>
      </c>
      <c r="M11" s="21" t="n">
        <v>0</v>
      </c>
      <c r="N11" s="22" t="n">
        <f aca="false">SUM(B11:M11)</f>
        <v>150</v>
      </c>
    </row>
    <row r="12" customFormat="false" ht="15" hidden="false" customHeight="false" outlineLevel="0" collapsed="false">
      <c r="A12" s="18" t="s">
        <v>73</v>
      </c>
      <c r="B12" s="21" t="n">
        <f aca="false">PERSONALE</f>
        <v>0</v>
      </c>
      <c r="C12" s="21" t="n">
        <f aca="false">PERSONALE</f>
        <v>0</v>
      </c>
      <c r="D12" s="21" t="n">
        <f aca="false">PERSONALE</f>
        <v>0</v>
      </c>
      <c r="E12" s="21" t="n">
        <f aca="false">PERSONALE</f>
        <v>0</v>
      </c>
      <c r="F12" s="21" t="n">
        <f aca="false">PERSONALE</f>
        <v>0</v>
      </c>
      <c r="G12" s="21" t="n">
        <f aca="false">PERSONALE</f>
        <v>0</v>
      </c>
      <c r="H12" s="21" t="n">
        <f aca="false">PERSONALE</f>
        <v>0</v>
      </c>
      <c r="I12" s="21" t="n">
        <f aca="false">PERSONALE</f>
        <v>0</v>
      </c>
      <c r="J12" s="21" t="n">
        <f aca="false">PERSONALE</f>
        <v>0</v>
      </c>
      <c r="K12" s="21" t="n">
        <f aca="false">PERSONALE</f>
        <v>0</v>
      </c>
      <c r="L12" s="21" t="n">
        <f aca="false">PERSONALE</f>
        <v>0</v>
      </c>
      <c r="M12" s="21" t="n">
        <f aca="false">PERSONALE</f>
        <v>0</v>
      </c>
      <c r="N12" s="22" t="n">
        <f aca="false">SUM(B12:M12)</f>
        <v>0</v>
      </c>
    </row>
    <row r="13" customFormat="false" ht="15" hidden="false" customHeight="false" outlineLevel="0" collapsed="false">
      <c r="A13" s="18" t="s">
        <v>74</v>
      </c>
      <c r="B13" s="21" t="n">
        <f aca="false">CONSULENZE</f>
        <v>0</v>
      </c>
      <c r="C13" s="21" t="n">
        <f aca="false">CONSULENZE</f>
        <v>0</v>
      </c>
      <c r="D13" s="21" t="n">
        <f aca="false">CONSULENZE</f>
        <v>0</v>
      </c>
      <c r="E13" s="21" t="n">
        <f aca="false">CONSULENZE</f>
        <v>0</v>
      </c>
      <c r="F13" s="21" t="n">
        <f aca="false">CONSULENZE</f>
        <v>0</v>
      </c>
      <c r="G13" s="21" t="n">
        <f aca="false">CONSULENZE</f>
        <v>0</v>
      </c>
      <c r="H13" s="21" t="n">
        <f aca="false">CONSULENZE</f>
        <v>0</v>
      </c>
      <c r="I13" s="21" t="n">
        <f aca="false">CONSULENZE</f>
        <v>0</v>
      </c>
      <c r="J13" s="21" t="n">
        <f aca="false">CONSULENZE</f>
        <v>0</v>
      </c>
      <c r="K13" s="21" t="n">
        <f aca="false">CONSULENZE</f>
        <v>0</v>
      </c>
      <c r="L13" s="21" t="n">
        <f aca="false">CONSULENZE</f>
        <v>0</v>
      </c>
      <c r="M13" s="21" t="n">
        <f aca="false">CONSULENZE</f>
        <v>0</v>
      </c>
      <c r="N13" s="22" t="n">
        <f aca="false">SUM(B13:M13)</f>
        <v>0</v>
      </c>
    </row>
    <row r="14" customFormat="false" ht="15" hidden="false" customHeight="false" outlineLevel="0" collapsed="false">
      <c r="A14" s="18" t="s">
        <v>75</v>
      </c>
      <c r="B14" s="21" t="n">
        <f aca="false">PROMOZIONE</f>
        <v>25</v>
      </c>
      <c r="C14" s="21" t="n">
        <f aca="false">PROMOZIONE</f>
        <v>25</v>
      </c>
      <c r="D14" s="21" t="n">
        <f aca="false">PROMOZIONE</f>
        <v>25</v>
      </c>
      <c r="E14" s="21" t="n">
        <f aca="false">PROMOZIONE</f>
        <v>25</v>
      </c>
      <c r="F14" s="21" t="n">
        <f aca="false">PROMOZIONE</f>
        <v>25</v>
      </c>
      <c r="G14" s="21" t="n">
        <f aca="false">PROMOZIONE</f>
        <v>25</v>
      </c>
      <c r="H14" s="21" t="n">
        <f aca="false">PROMOZIONE</f>
        <v>25</v>
      </c>
      <c r="I14" s="21" t="n">
        <f aca="false">PROMOZIONE</f>
        <v>25</v>
      </c>
      <c r="J14" s="21" t="n">
        <f aca="false">PROMOZIONE</f>
        <v>25</v>
      </c>
      <c r="K14" s="21" t="n">
        <f aca="false">PROMOZIONE</f>
        <v>25</v>
      </c>
      <c r="L14" s="21" t="n">
        <f aca="false">PROMOZIONE</f>
        <v>25</v>
      </c>
      <c r="M14" s="21" t="n">
        <f aca="false">PROMOZIONE</f>
        <v>25</v>
      </c>
      <c r="N14" s="22" t="n">
        <f aca="false">SUM(B14:M14)</f>
        <v>300</v>
      </c>
    </row>
    <row r="15" customFormat="false" ht="15" hidden="false" customHeight="false" outlineLevel="0" collapsed="false">
      <c r="A15" s="18" t="s">
        <v>41</v>
      </c>
      <c r="B15" s="21" t="n">
        <f aca="false">B8*PCT_PROD</f>
        <v>30</v>
      </c>
      <c r="C15" s="21" t="n">
        <f aca="false">C8*PCT_PROD</f>
        <v>32</v>
      </c>
      <c r="D15" s="21" t="n">
        <f aca="false">D8*PCT_PROD</f>
        <v>34</v>
      </c>
      <c r="E15" s="21" t="n">
        <f aca="false">E8*PCT_PROD</f>
        <v>36</v>
      </c>
      <c r="F15" s="21" t="n">
        <f aca="false">F8*PCT_PROD</f>
        <v>38</v>
      </c>
      <c r="G15" s="21" t="n">
        <f aca="false">G8*PCT_PROD</f>
        <v>42</v>
      </c>
      <c r="H15" s="21" t="n">
        <f aca="false">H8*PCT_PROD</f>
        <v>46</v>
      </c>
      <c r="I15" s="21" t="n">
        <f aca="false">I8*PCT_PROD</f>
        <v>50</v>
      </c>
      <c r="J15" s="21" t="n">
        <f aca="false">J8*PCT_PROD</f>
        <v>54</v>
      </c>
      <c r="K15" s="21" t="n">
        <f aca="false">K8*PCT_PROD</f>
        <v>58</v>
      </c>
      <c r="L15" s="21" t="n">
        <f aca="false">L8*PCT_PROD</f>
        <v>62</v>
      </c>
      <c r="M15" s="21" t="n">
        <f aca="false">M8*PCT_PROD</f>
        <v>66</v>
      </c>
      <c r="N15" s="22" t="n">
        <f aca="false">SUM(B15:M15)</f>
        <v>548</v>
      </c>
    </row>
    <row r="16" customFormat="false" ht="15" hidden="false" customHeight="false" outlineLevel="0" collapsed="false">
      <c r="A16" s="18" t="s">
        <v>76</v>
      </c>
      <c r="B16" s="21" t="n">
        <f aca="false">AMMINISTR</f>
        <v>0</v>
      </c>
      <c r="C16" s="21" t="n">
        <f aca="false">AMMINISTR</f>
        <v>0</v>
      </c>
      <c r="D16" s="21" t="n">
        <f aca="false">AMMINISTR</f>
        <v>0</v>
      </c>
      <c r="E16" s="21" t="n">
        <f aca="false">AMMINISTR</f>
        <v>0</v>
      </c>
      <c r="F16" s="21" t="n">
        <f aca="false">AMMINISTR</f>
        <v>0</v>
      </c>
      <c r="G16" s="21" t="n">
        <f aca="false">AMMINISTR</f>
        <v>0</v>
      </c>
      <c r="H16" s="21" t="n">
        <f aca="false">AMMINISTR</f>
        <v>0</v>
      </c>
      <c r="I16" s="21" t="n">
        <f aca="false">AMMINISTR</f>
        <v>0</v>
      </c>
      <c r="J16" s="21" t="n">
        <f aca="false">AMMINISTR</f>
        <v>0</v>
      </c>
      <c r="K16" s="21" t="n">
        <f aca="false">AMMINISTR</f>
        <v>0</v>
      </c>
      <c r="L16" s="21" t="n">
        <f aca="false">AMMINISTR</f>
        <v>0</v>
      </c>
      <c r="M16" s="21" t="n">
        <f aca="false">AMMINISTR</f>
        <v>0</v>
      </c>
      <c r="N16" s="22" t="n">
        <f aca="false">SUM(B16:M16)</f>
        <v>0</v>
      </c>
    </row>
    <row r="17" customFormat="false" ht="15" hidden="false" customHeight="false" outlineLevel="0" collapsed="false">
      <c r="A17" s="18" t="s">
        <v>77</v>
      </c>
      <c r="B17" s="21" t="n">
        <f aca="false">GENERALI</f>
        <v>15</v>
      </c>
      <c r="C17" s="21" t="n">
        <f aca="false">GENERALI</f>
        <v>15</v>
      </c>
      <c r="D17" s="21" t="n">
        <f aca="false">GENERALI</f>
        <v>15</v>
      </c>
      <c r="E17" s="21" t="n">
        <f aca="false">GENERALI</f>
        <v>15</v>
      </c>
      <c r="F17" s="21" t="n">
        <f aca="false">GENERALI</f>
        <v>15</v>
      </c>
      <c r="G17" s="21" t="n">
        <f aca="false">GENERALI</f>
        <v>15</v>
      </c>
      <c r="H17" s="21" t="n">
        <f aca="false">GENERALI</f>
        <v>15</v>
      </c>
      <c r="I17" s="21" t="n">
        <f aca="false">GENERALI</f>
        <v>15</v>
      </c>
      <c r="J17" s="21" t="n">
        <f aca="false">GENERALI</f>
        <v>15</v>
      </c>
      <c r="K17" s="21" t="n">
        <f aca="false">GENERALI</f>
        <v>15</v>
      </c>
      <c r="L17" s="21" t="n">
        <f aca="false">GENERALI</f>
        <v>15</v>
      </c>
      <c r="M17" s="21" t="n">
        <f aca="false">GENERALI</f>
        <v>15</v>
      </c>
      <c r="N17" s="22" t="n">
        <f aca="false">SUM(B17:M17)</f>
        <v>180</v>
      </c>
    </row>
    <row r="18" customFormat="false" ht="15" hidden="false" customHeight="false" outlineLevel="0" collapsed="false">
      <c r="A18" s="18" t="s">
        <v>78</v>
      </c>
      <c r="B18" s="21" t="n">
        <f aca="false">ONERI</f>
        <v>0</v>
      </c>
      <c r="C18" s="21" t="n">
        <f aca="false">ONERI</f>
        <v>0</v>
      </c>
      <c r="D18" s="21" t="n">
        <f aca="false">ONERI</f>
        <v>0</v>
      </c>
      <c r="E18" s="21" t="n">
        <f aca="false">ONERI</f>
        <v>0</v>
      </c>
      <c r="F18" s="21" t="n">
        <f aca="false">ONERI</f>
        <v>0</v>
      </c>
      <c r="G18" s="21" t="n">
        <f aca="false">ONERI</f>
        <v>0</v>
      </c>
      <c r="H18" s="21" t="n">
        <f aca="false">ONERI</f>
        <v>0</v>
      </c>
      <c r="I18" s="21" t="n">
        <f aca="false">ONERI</f>
        <v>0</v>
      </c>
      <c r="J18" s="21" t="n">
        <f aca="false">ONERI</f>
        <v>0</v>
      </c>
      <c r="K18" s="21" t="n">
        <f aca="false">ONERI</f>
        <v>0</v>
      </c>
      <c r="L18" s="21" t="n">
        <f aca="false">ONERI</f>
        <v>0</v>
      </c>
      <c r="M18" s="21" t="n">
        <f aca="false">ONERI</f>
        <v>0</v>
      </c>
      <c r="N18" s="22" t="n">
        <f aca="false">SUM(B18:M18)</f>
        <v>0</v>
      </c>
    </row>
    <row r="19" customFormat="false" ht="15" hidden="false" customHeight="false" outlineLevel="0" collapsed="false">
      <c r="A19" s="18" t="s">
        <v>79</v>
      </c>
      <c r="B19" s="21" t="n">
        <f aca="false">ALTRO</f>
        <v>5</v>
      </c>
      <c r="C19" s="21" t="n">
        <f aca="false">ALTRO</f>
        <v>5</v>
      </c>
      <c r="D19" s="21" t="n">
        <f aca="false">ALTRO</f>
        <v>5</v>
      </c>
      <c r="E19" s="21" t="n">
        <f aca="false">ALTRO</f>
        <v>5</v>
      </c>
      <c r="F19" s="21" t="n">
        <f aca="false">ALTRO</f>
        <v>5</v>
      </c>
      <c r="G19" s="21" t="n">
        <f aca="false">ALTRO</f>
        <v>5</v>
      </c>
      <c r="H19" s="21" t="n">
        <f aca="false">ALTRO</f>
        <v>5</v>
      </c>
      <c r="I19" s="21" t="n">
        <f aca="false">ALTRO</f>
        <v>5</v>
      </c>
      <c r="J19" s="21" t="n">
        <f aca="false">ALTRO</f>
        <v>5</v>
      </c>
      <c r="K19" s="21" t="n">
        <f aca="false">ALTRO</f>
        <v>5</v>
      </c>
      <c r="L19" s="21" t="n">
        <f aca="false">ALTRO</f>
        <v>5</v>
      </c>
      <c r="M19" s="21" t="n">
        <f aca="false">ALTRO</f>
        <v>5</v>
      </c>
      <c r="N19" s="22" t="n">
        <f aca="false">SUM(B19:M19)</f>
        <v>60</v>
      </c>
    </row>
    <row r="20" customFormat="false" ht="15" hidden="false" customHeight="false" outlineLevel="0" collapsed="false">
      <c r="A20" s="23" t="s">
        <v>80</v>
      </c>
      <c r="B20" s="24" t="n">
        <f aca="false">B11+B12+B13+B14+B15+B16+B17+B18+B19</f>
        <v>225</v>
      </c>
      <c r="C20" s="24" t="n">
        <f aca="false">C11+C12+C13+C14+C15+C16+C17+C18+C19</f>
        <v>77</v>
      </c>
      <c r="D20" s="24" t="n">
        <f aca="false">D11+D12+D13+D14+D15+D16+D17+D18+D19</f>
        <v>79</v>
      </c>
      <c r="E20" s="24" t="n">
        <f aca="false">E11+E12+E13+E14+E15+E16+E17+E18+E19</f>
        <v>81</v>
      </c>
      <c r="F20" s="24" t="n">
        <f aca="false">F11+F12+F13+F14+F15+F16+F17+F18+F19</f>
        <v>83</v>
      </c>
      <c r="G20" s="24" t="n">
        <f aca="false">G11+G12+G13+G14+G15+G16+G17+G18+G19</f>
        <v>87</v>
      </c>
      <c r="H20" s="24" t="n">
        <f aca="false">H11+H12+H13+H14+H15+H16+H17+H18+H19</f>
        <v>91</v>
      </c>
      <c r="I20" s="24" t="n">
        <f aca="false">I11+I12+I13+I14+I15+I16+I17+I18+I19</f>
        <v>95</v>
      </c>
      <c r="J20" s="24" t="n">
        <f aca="false">J11+J12+J13+J14+J15+J16+J17+J18+J19</f>
        <v>99</v>
      </c>
      <c r="K20" s="24" t="n">
        <f aca="false">K11+K12+K13+K14+K15+K16+K17+K18+K19</f>
        <v>103</v>
      </c>
      <c r="L20" s="24" t="n">
        <f aca="false">L11+L12+L13+L14+L15+L16+L17+L18+L19</f>
        <v>107</v>
      </c>
      <c r="M20" s="24" t="n">
        <f aca="false">M11+M12+M13+M14+M15+M16+M17+M18+M19</f>
        <v>111</v>
      </c>
      <c r="N20" s="24" t="n">
        <f aca="false">SUM(B20:M20)</f>
        <v>1238</v>
      </c>
    </row>
    <row r="22" customFormat="false" ht="15" hidden="false" customHeight="false" outlineLevel="0" collapsed="false">
      <c r="A22" s="23" t="s">
        <v>81</v>
      </c>
      <c r="B22" s="24" t="n">
        <f aca="false">B8-B20</f>
        <v>-105</v>
      </c>
      <c r="C22" s="24" t="n">
        <f aca="false">C8-C20</f>
        <v>51</v>
      </c>
      <c r="D22" s="24" t="n">
        <f aca="false">D8-D20</f>
        <v>57</v>
      </c>
      <c r="E22" s="24" t="n">
        <f aca="false">E8-E20</f>
        <v>63</v>
      </c>
      <c r="F22" s="24" t="n">
        <f aca="false">F8-F20</f>
        <v>69</v>
      </c>
      <c r="G22" s="24" t="n">
        <f aca="false">G8-G20</f>
        <v>81</v>
      </c>
      <c r="H22" s="24" t="n">
        <f aca="false">H8-H20</f>
        <v>93</v>
      </c>
      <c r="I22" s="24" t="n">
        <f aca="false">I8-I20</f>
        <v>105</v>
      </c>
      <c r="J22" s="24" t="n">
        <f aca="false">J8-J20</f>
        <v>117</v>
      </c>
      <c r="K22" s="24" t="n">
        <f aca="false">K8-K20</f>
        <v>129</v>
      </c>
      <c r="L22" s="24" t="n">
        <f aca="false">L8-L20</f>
        <v>141</v>
      </c>
      <c r="M22" s="24" t="n">
        <f aca="false">M8-M20</f>
        <v>153</v>
      </c>
      <c r="N22" s="24" t="n">
        <f aca="false">SUM(B22:M22)</f>
        <v>954</v>
      </c>
    </row>
    <row r="23" customFormat="false" ht="15" hidden="false" customHeight="false" outlineLevel="0" collapsed="false">
      <c r="A23" s="27" t="s">
        <v>82</v>
      </c>
      <c r="B23" s="28" t="n">
        <f aca="false">CAP_INIZ+B22</f>
        <v>195</v>
      </c>
      <c r="C23" s="28" t="n">
        <f aca="false">B23+C22</f>
        <v>246</v>
      </c>
      <c r="D23" s="28" t="n">
        <f aca="false">C23+D22</f>
        <v>303</v>
      </c>
      <c r="E23" s="28" t="n">
        <f aca="false">D23+E22</f>
        <v>366</v>
      </c>
      <c r="F23" s="28" t="n">
        <f aca="false">E23+F22</f>
        <v>435</v>
      </c>
      <c r="G23" s="28" t="n">
        <f aca="false">F23+G22</f>
        <v>516</v>
      </c>
      <c r="H23" s="28" t="n">
        <f aca="false">G23+H22</f>
        <v>609</v>
      </c>
      <c r="I23" s="28" t="n">
        <f aca="false">H23+I22</f>
        <v>714</v>
      </c>
      <c r="J23" s="28" t="n">
        <f aca="false">I23+J22</f>
        <v>831</v>
      </c>
      <c r="K23" s="28" t="n">
        <f aca="false">J23+K22</f>
        <v>960</v>
      </c>
      <c r="L23" s="28" t="n">
        <f aca="false">K23+L22</f>
        <v>1101</v>
      </c>
      <c r="M23" s="28" t="n">
        <f aca="false">L23+M22</f>
        <v>1254</v>
      </c>
      <c r="N23" s="28" t="n">
        <f aca="false">M23</f>
        <v>1254</v>
      </c>
    </row>
    <row r="25" customFormat="false" ht="15" hidden="false" customHeight="false" outlineLevel="0" collapsed="false">
      <c r="A25" s="29" t="s">
        <v>83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2">
    <mergeCell ref="A1:N1"/>
    <mergeCell ref="A25:N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4"/>
  </cols>
  <sheetData>
    <row r="2" customFormat="false" ht="24" hidden="false" customHeight="true" outlineLevel="0" collapsed="false">
      <c r="B2" s="6" t="s">
        <v>84</v>
      </c>
      <c r="C2" s="6"/>
      <c r="D2" s="6"/>
    </row>
    <row r="4" customFormat="false" ht="15" hidden="false" customHeight="false" outlineLevel="0" collapsed="false">
      <c r="B4" s="2" t="s">
        <v>85</v>
      </c>
      <c r="C4" s="2" t="s">
        <v>86</v>
      </c>
    </row>
    <row r="5" customFormat="false" ht="15" hidden="false" customHeight="false" outlineLevel="0" collapsed="false">
      <c r="B5" s="30" t="n">
        <v>1</v>
      </c>
      <c r="C5" s="31" t="n">
        <f aca="false">'Cashflow mensile'!B23</f>
        <v>195</v>
      </c>
    </row>
    <row r="6" customFormat="false" ht="15" hidden="false" customHeight="false" outlineLevel="0" collapsed="false">
      <c r="B6" s="30" t="n">
        <v>2</v>
      </c>
      <c r="C6" s="31" t="n">
        <f aca="false">'Cashflow mensile'!C23</f>
        <v>246</v>
      </c>
    </row>
    <row r="7" customFormat="false" ht="15" hidden="false" customHeight="false" outlineLevel="0" collapsed="false">
      <c r="B7" s="30" t="n">
        <v>3</v>
      </c>
      <c r="C7" s="31" t="n">
        <f aca="false">'Cashflow mensile'!D23</f>
        <v>303</v>
      </c>
    </row>
    <row r="8" customFormat="false" ht="15" hidden="false" customHeight="false" outlineLevel="0" collapsed="false">
      <c r="B8" s="30" t="n">
        <v>4</v>
      </c>
      <c r="C8" s="31" t="n">
        <f aca="false">'Cashflow mensile'!E23</f>
        <v>366</v>
      </c>
    </row>
    <row r="9" customFormat="false" ht="15" hidden="false" customHeight="false" outlineLevel="0" collapsed="false">
      <c r="B9" s="30" t="n">
        <v>5</v>
      </c>
      <c r="C9" s="31" t="n">
        <f aca="false">'Cashflow mensile'!F23</f>
        <v>435</v>
      </c>
    </row>
    <row r="10" customFormat="false" ht="15" hidden="false" customHeight="false" outlineLevel="0" collapsed="false">
      <c r="B10" s="30" t="n">
        <v>6</v>
      </c>
      <c r="C10" s="31" t="n">
        <f aca="false">'Cashflow mensile'!G23</f>
        <v>516</v>
      </c>
    </row>
    <row r="11" customFormat="false" ht="15" hidden="false" customHeight="false" outlineLevel="0" collapsed="false">
      <c r="B11" s="30" t="n">
        <v>7</v>
      </c>
      <c r="C11" s="31" t="n">
        <f aca="false">'Cashflow mensile'!H23</f>
        <v>609</v>
      </c>
    </row>
    <row r="12" customFormat="false" ht="15" hidden="false" customHeight="false" outlineLevel="0" collapsed="false">
      <c r="B12" s="30" t="n">
        <v>8</v>
      </c>
      <c r="C12" s="31" t="n">
        <f aca="false">'Cashflow mensile'!I23</f>
        <v>714</v>
      </c>
    </row>
    <row r="13" customFormat="false" ht="15" hidden="false" customHeight="false" outlineLevel="0" collapsed="false">
      <c r="B13" s="30" t="n">
        <v>9</v>
      </c>
      <c r="C13" s="31" t="n">
        <f aca="false">'Cashflow mensile'!J23</f>
        <v>831</v>
      </c>
    </row>
    <row r="14" customFormat="false" ht="15" hidden="false" customHeight="false" outlineLevel="0" collapsed="false">
      <c r="B14" s="30" t="n">
        <v>10</v>
      </c>
      <c r="C14" s="31" t="n">
        <f aca="false">'Cashflow mensile'!K23</f>
        <v>960</v>
      </c>
    </row>
    <row r="15" customFormat="false" ht="15" hidden="false" customHeight="false" outlineLevel="0" collapsed="false">
      <c r="B15" s="30" t="n">
        <v>11</v>
      </c>
      <c r="C15" s="31" t="n">
        <f aca="false">'Cashflow mensile'!L23</f>
        <v>1101</v>
      </c>
    </row>
    <row r="16" customFormat="false" ht="15" hidden="false" customHeight="false" outlineLevel="0" collapsed="false">
      <c r="B16" s="30" t="n">
        <v>12</v>
      </c>
      <c r="C16" s="31" t="n">
        <f aca="false">'Cashflow mensile'!M23</f>
        <v>1254</v>
      </c>
    </row>
    <row r="19" customFormat="false" ht="30" hidden="false" customHeight="true" outlineLevel="0" collapsed="false">
      <c r="B19" s="32" t="s">
        <v>87</v>
      </c>
      <c r="C19" s="32"/>
      <c r="D19" s="32"/>
      <c r="E19" s="32"/>
      <c r="F19" s="32"/>
      <c r="G19" s="32"/>
      <c r="H19" s="32"/>
      <c r="I19" s="32"/>
      <c r="J19" s="32"/>
    </row>
  </sheetData>
  <mergeCells count="2">
    <mergeCell ref="B2:D2"/>
    <mergeCell ref="B19:J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2026-07-08T11:55:49Z</dcterms:created>
  <dc:creator>openpyxl</dc:creator>
  <dc:description/>
  <dc:language>en-US</dc:language>
  <cp:lastModifiedBy/>
  <dcterms:modified xsi:type="dcterms:W3CDTF">2026-07-08T11:55:54Z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